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2580" yWindow="1200" windowWidth="19425" windowHeight="11025"/>
  </bookViews>
  <sheets>
    <sheet name="Каменный цветок" sheetId="2" r:id="rId1"/>
  </sheets>
  <calcPr calcId="125725"/>
</workbook>
</file>

<file path=xl/calcChain.xml><?xml version="1.0" encoding="utf-8"?>
<calcChain xmlns="http://schemas.openxmlformats.org/spreadsheetml/2006/main">
  <c r="F5" i="2"/>
  <c r="E5" s="1"/>
  <c r="F20" l="1"/>
  <c r="E20" s="1"/>
  <c r="F21"/>
  <c r="E21" s="1"/>
  <c r="F28"/>
  <c r="E28" s="1"/>
  <c r="F44"/>
  <c r="E44" s="1"/>
  <c r="F55"/>
  <c r="F14" l="1"/>
  <c r="E14" s="1"/>
  <c r="F24"/>
  <c r="E24" s="1"/>
  <c r="F50"/>
  <c r="E50" s="1"/>
  <c r="F27"/>
  <c r="E27" s="1"/>
  <c r="F57"/>
  <c r="E57" s="1"/>
  <c r="F33"/>
  <c r="E33" s="1"/>
  <c r="F17"/>
  <c r="E17" s="1"/>
  <c r="F49"/>
  <c r="E49" s="1"/>
  <c r="F18"/>
  <c r="E18" s="1"/>
  <c r="E55"/>
  <c r="F60"/>
  <c r="F58"/>
  <c r="F56"/>
  <c r="F54"/>
  <c r="F52"/>
  <c r="F51"/>
  <c r="F48"/>
  <c r="F46"/>
  <c r="F45"/>
  <c r="F43"/>
  <c r="F41"/>
  <c r="F40"/>
  <c r="F39"/>
  <c r="F38"/>
  <c r="F37"/>
  <c r="F35"/>
  <c r="F34"/>
  <c r="F31"/>
  <c r="F29"/>
  <c r="F15"/>
  <c r="F13"/>
  <c r="F9"/>
  <c r="F8"/>
  <c r="F4"/>
  <c r="F7" l="1"/>
  <c r="E7" s="1"/>
  <c r="F25"/>
  <c r="E25" s="1"/>
  <c r="F6"/>
  <c r="E6" s="1"/>
  <c r="E35"/>
  <c r="E46"/>
  <c r="E38"/>
  <c r="F26"/>
  <c r="E13"/>
  <c r="F32"/>
  <c r="E8"/>
  <c r="E9"/>
  <c r="E56"/>
  <c r="E15"/>
  <c r="E4"/>
  <c r="F12" l="1"/>
  <c r="E12" s="1"/>
  <c r="F23"/>
  <c r="E23" s="1"/>
  <c r="F11"/>
  <c r="E11" s="1"/>
  <c r="F10"/>
  <c r="E10" s="1"/>
  <c r="E26"/>
  <c r="E43"/>
  <c r="E58"/>
  <c r="E45"/>
  <c r="E37"/>
  <c r="E31"/>
  <c r="E48"/>
  <c r="E32"/>
  <c r="E34"/>
  <c r="E52"/>
  <c r="E51"/>
  <c r="E54"/>
  <c r="E41"/>
  <c r="E39"/>
  <c r="E40"/>
  <c r="E60"/>
  <c r="E29"/>
</calcChain>
</file>

<file path=xl/sharedStrings.xml><?xml version="1.0" encoding="utf-8"?>
<sst xmlns="http://schemas.openxmlformats.org/spreadsheetml/2006/main" count="119" uniqueCount="78">
  <si>
    <t>Смесь универсальная М200+ ТМ "Каменный цветок" "ДИАМАНТ" 50кг</t>
  </si>
  <si>
    <t>Цемент ТМ"Каменный цветок" "КЛИНКЕР" 40кг</t>
  </si>
  <si>
    <t>Цемент ТМ"Каменный цветок" "КЛИНКЕР" 50кг</t>
  </si>
  <si>
    <t>Смесь универсальная М150+ ТМ "Каменный цветок" "ПИРИТ" 40кг</t>
  </si>
  <si>
    <t>Смесь универсальная М150+ ТМ "Каменный цветок" "ПИРИТ" 50кг</t>
  </si>
  <si>
    <t>Пескобетон М300+ ТМ "Каменный цветок" "ТИТАНИТ" 40кг</t>
  </si>
  <si>
    <t>Пескобетон М300+ ТМ "Каменный цветок" "ТИТАНИТ" 50кг</t>
  </si>
  <si>
    <t>Смесь монтажно-кладочная М200+ ТМ "Каменный цветок" "ЦИТРИН" 50кг</t>
  </si>
  <si>
    <t>Гидроизоляция жесткая ТМ"Каменный цветок" "КРЕМЕНЬ" 25кг</t>
  </si>
  <si>
    <t>Бетоноконтакт ТМ"Каменный цветок" "ОБСИДИАН" 20л</t>
  </si>
  <si>
    <t>Бетоноконтакт ТМ"Каменный цветок" "ОБСИДИАН" 6л</t>
  </si>
  <si>
    <t>Грунтовка глубокого проникновения ТМ"Каменный цветок" "ХАЛЦЕДОН" 10л</t>
  </si>
  <si>
    <t>Штукатурка</t>
  </si>
  <si>
    <t>Плиточный клей</t>
  </si>
  <si>
    <t>Монтажный клей</t>
  </si>
  <si>
    <t>Смесь для пола</t>
  </si>
  <si>
    <t>Грунт</t>
  </si>
  <si>
    <t>Шпатлевка</t>
  </si>
  <si>
    <t>Цемент</t>
  </si>
  <si>
    <t>Смесь универсальная М150+ ТМ "Каменный цветок" "ПИРИТ" 25кг</t>
  </si>
  <si>
    <t>Пескобетон М300+ ТМ "Каменный цветок" "ТИТАНИТ" 25кг</t>
  </si>
  <si>
    <t xml:space="preserve">на поддоне </t>
  </si>
  <si>
    <t xml:space="preserve">2000кг. </t>
  </si>
  <si>
    <t xml:space="preserve">1200кг. </t>
  </si>
  <si>
    <t>1120кг.</t>
  </si>
  <si>
    <t>1200кг.</t>
  </si>
  <si>
    <t>600кг</t>
  </si>
  <si>
    <t>Пол наливной быстротвердеющий универсальный ТМ "Каменный цветок" "САПФИР" 20кг (3-80-мм)</t>
  </si>
  <si>
    <t>Пол наливной высокопрочный ТМ"Каменный цветок" "ЛАЗУРИТ" 25кг (3-30мм)</t>
  </si>
  <si>
    <t>Штукатурка гипсовая ТМ"Каменный цветок" "АГАТ" 30кг серая для ручного нанесения</t>
  </si>
  <si>
    <t>Штукатурка гипсовая ТМ"Каменный цветок" "ТОПАЗ" 30кг серая для ручного и машиного нанесения</t>
  </si>
  <si>
    <t>Клей плиточный ТМ"Каменный цветок" "МАЛАХИТ" 25кг  для внутренних работ</t>
  </si>
  <si>
    <t>Клей плиточный ТМ "Каменный цветок" "БИРЮЗА" 25кг для внутренних и наружных работ</t>
  </si>
  <si>
    <t>Клей плиточный ТМ"Каменный цветок" "ГРАНИТ" 25кг для керамогранита , тяжелой плитки и натурального камня</t>
  </si>
  <si>
    <t>Клей плиточный ТМ"Каменный цветок" "АКВАМАРИН" 25кг  для влажных помещений</t>
  </si>
  <si>
    <t>Клей для плит ТМ"Каменный цветок" "КОРАЛЛ" 25кг  для крепления плит из пенополистирола, для создания армированного защитного слоя</t>
  </si>
  <si>
    <t>Шпатлевка выравнивающая ТМ"Каменный цветок" "ЯНТАРЬ" 25кг  серая   цементная базовая</t>
  </si>
  <si>
    <t>Клей для плит ТМ"Каменный цветок" "БАЗАЛЬТ" 25кг для крепления базальтовых плит, для создания армированного защитного слоя</t>
  </si>
  <si>
    <t>Клей для стеновых блоков ТМ"Каменный цветок" "МАГМА" 25кг для укладки газосиликатных блоков</t>
  </si>
  <si>
    <t>Клей для стеновых блоков ТМ"Каменный цветок" "МАГМАЭКСТРАПРОФИ" 40кг для укладки газосиликатных блоков</t>
  </si>
  <si>
    <t>Клей для гипсоволоконных плит ТМ"Каменный цветок" "ТУРМАЛИН" 20кг для монтажа пазогребневых плит и крепления листов гипсокартона</t>
  </si>
  <si>
    <t>Стяжка пола ТМ"Каменный цветок" "РОДОНИТ" 25кг (20-200мм)</t>
  </si>
  <si>
    <t>Штукатурка цеметная базовая ТМ"Каменный цветок" "АМЕТИСТ" 40кг для ручного и машинного нанесения</t>
  </si>
  <si>
    <t>Шпатлевка полимерная ТМ"Каменный цветок" "СЕЛЕНИТ" 30 кг белая</t>
  </si>
  <si>
    <t>24шт</t>
  </si>
  <si>
    <t>56шт</t>
  </si>
  <si>
    <t xml:space="preserve">1960кг. </t>
  </si>
  <si>
    <t>Мелкий опт</t>
  </si>
  <si>
    <t>Минимально публикуемые цены крупный опт</t>
  </si>
  <si>
    <t xml:space="preserve">1120кг. </t>
  </si>
  <si>
    <t xml:space="preserve">Наименование продукции </t>
  </si>
  <si>
    <t>фотографии мешков</t>
  </si>
  <si>
    <t xml:space="preserve">наименование продукции                    </t>
  </si>
  <si>
    <t>Штукатурка гипсовая ТМ"Каменный цветок" "МРАМОР" 30кг белая для ручного и машиного нанесения</t>
  </si>
  <si>
    <t>Шпатлевка базовая  гипсовая ТМ"Каменный цветок" "ЯШМА"30кг белая</t>
  </si>
  <si>
    <t>Шпатлевка финишная  гипсовая ТМ"Каменный цветок" "ЖЕМЧУГ"30кг белая</t>
  </si>
  <si>
    <t>Клей плиточный ТМ "Каменный цветок" "ИЗУМРУД" 25кг для внутренних и наружных работ</t>
  </si>
  <si>
    <t>Грунтовка глубокого проникновения ТМ"Каменный цветок" "МАРИОН" 10л</t>
  </si>
  <si>
    <t>Грунтовка глубокого проникновения ТМ"Каменный цветок" "АЛУНИТ" 10л</t>
  </si>
  <si>
    <t>Песок</t>
  </si>
  <si>
    <t>ПЕСОК ТМ "Каменный цветок" "КВАРЦ" 25кг</t>
  </si>
  <si>
    <t>ПЕСОК ТМ "Каменный цветок" "КВАРЦ" 40кг</t>
  </si>
  <si>
    <t xml:space="preserve">Штукатурка гипсовая ТМ "Каменный цветок" "ЯХОНТ" белая </t>
  </si>
  <si>
    <t xml:space="preserve">Штукатурка гипсовая ТМ"Каменный цветок" "ШПАТ"  белая 30кг </t>
  </si>
  <si>
    <t xml:space="preserve"> Шпаклевка цементная финишная ТМ"Каменный цветок" "ШПИНЕЛЬ" белая  40кг </t>
  </si>
  <si>
    <t>Гидроэзоляция</t>
  </si>
  <si>
    <t>Пескобетон\Сухая смесь</t>
  </si>
  <si>
    <t>Пескобетон М400+ крупнозернистый ТМ "Каменный цветок" "КОРУНД" 40кг     (Сухой бетон)</t>
  </si>
  <si>
    <t>Пескобетон М300+ ТМ "Каменный цветок" "АЛМАЗ"40кг (крупнозернитый)</t>
  </si>
  <si>
    <t xml:space="preserve">Смесь штукатурная М150+ ТМ "Каменный цветок" "БЕРИЛЛ" 50кг  (цементно-известковая) </t>
  </si>
  <si>
    <t>Грунтовочный набрызг  ТМ"Каменный цветок" "ГРАНАТ" 25кг</t>
  </si>
  <si>
    <t xml:space="preserve">"ОНИКС" РОВНИТЕЛЬ ТОЛСТОСЛОЙНЫЙ БЫСТРОТВЕРДЕЮЩИЙ 20 кг </t>
  </si>
  <si>
    <t xml:space="preserve"> </t>
  </si>
  <si>
    <t>"ШУНГИТ" СМЕСЬ ДЛЯ ТРОТУАРНОЙ ПЛИТКИ, 40 кг</t>
  </si>
  <si>
    <t>ФОТО МЕШКОВ</t>
  </si>
  <si>
    <t>ВЕС НА ПОДДОНЕ</t>
  </si>
  <si>
    <t>ЦЕНА В РОЗНИЦУ</t>
  </si>
  <si>
    <t>Столбец2</t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</si>
</sst>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164" formatCode="_-* #,##0.00\ _р_._-;\-* #,##0.00\ _р_._-;_-* &quot;-&quot;??\ _р_._-;_-@_-"/>
    <numFmt numFmtId="165" formatCode="#,##0\ &quot;₽&quot;"/>
  </numFmts>
  <fonts count="11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Trebuchet MS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3" fillId="0" borderId="0" xfId="0" applyFont="1" applyFill="1" applyBorder="1"/>
    <xf numFmtId="0" fontId="6" fillId="0" borderId="0" xfId="0" applyFont="1" applyAlignment="1">
      <alignment wrapText="1"/>
    </xf>
    <xf numFmtId="0" fontId="7" fillId="0" borderId="0" xfId="0" applyFont="1" applyFill="1" applyBorder="1" applyAlignment="1">
      <alignment wrapText="1"/>
    </xf>
    <xf numFmtId="0" fontId="8" fillId="2" borderId="9" xfId="0" applyFont="1" applyFill="1" applyBorder="1" applyAlignment="1">
      <alignment vertical="top"/>
    </xf>
    <xf numFmtId="0" fontId="8" fillId="2" borderId="3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8" fillId="2" borderId="4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/>
    </xf>
    <xf numFmtId="0" fontId="5" fillId="0" borderId="2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8" fillId="2" borderId="9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4" fillId="0" borderId="0" xfId="0" applyFont="1" applyAlignment="1">
      <alignment vertical="center"/>
    </xf>
    <xf numFmtId="0" fontId="5" fillId="0" borderId="8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wrapText="1"/>
    </xf>
    <xf numFmtId="0" fontId="0" fillId="5" borderId="10" xfId="0" applyFill="1" applyBorder="1" applyAlignment="1">
      <alignment horizontal="center"/>
    </xf>
    <xf numFmtId="0" fontId="0" fillId="3" borderId="0" xfId="0" applyFill="1"/>
    <xf numFmtId="0" fontId="1" fillId="0" borderId="7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wrapText="1"/>
    </xf>
    <xf numFmtId="0" fontId="5" fillId="5" borderId="10" xfId="0" applyFont="1" applyFill="1" applyBorder="1" applyAlignment="1">
      <alignment horizontal="center" vertical="top"/>
    </xf>
    <xf numFmtId="0" fontId="8" fillId="2" borderId="8" xfId="0" applyFont="1" applyFill="1" applyBorder="1" applyAlignment="1">
      <alignment vertical="top"/>
    </xf>
    <xf numFmtId="0" fontId="8" fillId="2" borderId="3" xfId="0" applyFont="1" applyFill="1" applyBorder="1" applyAlignment="1">
      <alignment vertical="top" wrapText="1"/>
    </xf>
    <xf numFmtId="0" fontId="5" fillId="5" borderId="1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 wrapText="1"/>
    </xf>
    <xf numFmtId="2" fontId="5" fillId="5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top"/>
    </xf>
    <xf numFmtId="2" fontId="9" fillId="5" borderId="4" xfId="0" applyNumberFormat="1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2" fontId="9" fillId="5" borderId="10" xfId="0" applyNumberFormat="1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 vertical="top"/>
    </xf>
    <xf numFmtId="0" fontId="9" fillId="5" borderId="1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165" fontId="9" fillId="4" borderId="4" xfId="0" applyNumberFormat="1" applyFont="1" applyFill="1" applyBorder="1" applyAlignment="1">
      <alignment horizontal="center" vertical="center"/>
    </xf>
    <xf numFmtId="165" fontId="9" fillId="7" borderId="4" xfId="1" applyNumberFormat="1" applyFont="1" applyFill="1" applyBorder="1" applyAlignment="1">
      <alignment horizontal="center" vertical="center" shrinkToFit="1"/>
    </xf>
    <xf numFmtId="165" fontId="9" fillId="7" borderId="1" xfId="1" applyNumberFormat="1" applyFont="1" applyFill="1" applyBorder="1" applyAlignment="1">
      <alignment horizontal="center" vertical="center" shrinkToFit="1"/>
    </xf>
    <xf numFmtId="165" fontId="9" fillId="5" borderId="4" xfId="0" applyNumberFormat="1" applyFont="1" applyFill="1" applyBorder="1" applyAlignment="1">
      <alignment horizontal="center" vertical="center"/>
    </xf>
    <xf numFmtId="165" fontId="9" fillId="5" borderId="4" xfId="1" applyNumberFormat="1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165" fontId="9" fillId="5" borderId="1" xfId="1" applyNumberFormat="1" applyFont="1" applyFill="1" applyBorder="1" applyAlignment="1">
      <alignment horizontal="center" vertical="center" shrinkToFit="1"/>
    </xf>
    <xf numFmtId="0" fontId="9" fillId="2" borderId="1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0" fillId="6" borderId="0" xfId="0" applyFill="1"/>
    <xf numFmtId="0" fontId="0" fillId="8" borderId="0" xfId="0" applyFill="1"/>
    <xf numFmtId="0" fontId="9" fillId="8" borderId="1" xfId="0" applyFont="1" applyFill="1" applyBorder="1" applyAlignment="1">
      <alignment vertical="center" wrapText="1"/>
    </xf>
    <xf numFmtId="0" fontId="0" fillId="8" borderId="1" xfId="0" applyFill="1" applyBorder="1"/>
    <xf numFmtId="0" fontId="0" fillId="2" borderId="1" xfId="0" applyFill="1" applyBorder="1"/>
    <xf numFmtId="0" fontId="9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top"/>
    </xf>
    <xf numFmtId="0" fontId="0" fillId="8" borderId="14" xfId="0" applyFill="1" applyBorder="1"/>
    <xf numFmtId="0" fontId="0" fillId="8" borderId="15" xfId="0" applyFill="1" applyBorder="1"/>
    <xf numFmtId="0" fontId="10" fillId="8" borderId="0" xfId="0" applyFont="1" applyFill="1" applyAlignment="1">
      <alignment vertical="center" wrapText="1"/>
    </xf>
    <xf numFmtId="0" fontId="0" fillId="8" borderId="6" xfId="0" applyFill="1" applyBorder="1"/>
    <xf numFmtId="0" fontId="0" fillId="5" borderId="12" xfId="0" applyFill="1" applyBorder="1" applyAlignment="1">
      <alignment wrapText="1"/>
    </xf>
    <xf numFmtId="165" fontId="9" fillId="5" borderId="0" xfId="1" applyNumberFormat="1" applyFont="1" applyFill="1" applyBorder="1" applyAlignment="1">
      <alignment horizontal="center" vertical="center" shrinkToFit="1"/>
    </xf>
  </cellXfs>
  <cellStyles count="4">
    <cellStyle name="Денежный" xfId="1" builtinId="4"/>
    <cellStyle name="Обычный" xfId="0" builtinId="0"/>
    <cellStyle name="Финансовый 8" xfId="2"/>
    <cellStyle name="Финансовый 9" xfId="3"/>
  </cellStyles>
  <dxfs count="5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numFmt numFmtId="165" formatCode="#,##0\ &quot;₽&quot;"/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relativeIndent="0" justifyLastLine="0" shrinkToFit="1" mergeCell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5" formatCode="#,##0\ &quot;₽&quot;"/>
      <fill>
        <patternFill patternType="solid">
          <fgColor indexed="64"/>
          <bgColor theme="6" tint="0.39997558519241921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border outline="0">
        <left style="medium">
          <color indexed="64"/>
        </left>
        <right style="thin">
          <color indexed="64"/>
        </right>
      </border>
    </dxf>
    <dxf>
      <fill>
        <patternFill patternType="solid">
          <fgColor indexed="64"/>
          <bgColor theme="3" tint="0.599993896298104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openxmlformats.org/officeDocument/2006/relationships/hyperlink" Target="http://www.cemtorg.com/shop/10/58/" TargetMode="External"/><Relationship Id="rId26" Type="http://schemas.openxmlformats.org/officeDocument/2006/relationships/hyperlink" Target="http://www.cemtorg.com/shop/48/60/" TargetMode="External"/><Relationship Id="rId39" Type="http://schemas.openxmlformats.org/officeDocument/2006/relationships/image" Target="../media/image20.png"/><Relationship Id="rId21" Type="http://schemas.openxmlformats.org/officeDocument/2006/relationships/image" Target="../media/image11.png"/><Relationship Id="rId34" Type="http://schemas.openxmlformats.org/officeDocument/2006/relationships/hyperlink" Target="http://www.cemtorg.com/shop/31/93/" TargetMode="External"/><Relationship Id="rId42" Type="http://schemas.openxmlformats.org/officeDocument/2006/relationships/hyperlink" Target="http://www.cemtorg.com/shop/22/17/" TargetMode="External"/><Relationship Id="rId47" Type="http://schemas.openxmlformats.org/officeDocument/2006/relationships/image" Target="../media/image24.png"/><Relationship Id="rId50" Type="http://schemas.openxmlformats.org/officeDocument/2006/relationships/hyperlink" Target="http://www.cemtorg.com/shop/29/80/" TargetMode="External"/><Relationship Id="rId55" Type="http://schemas.openxmlformats.org/officeDocument/2006/relationships/image" Target="../media/image28.png"/><Relationship Id="rId63" Type="http://schemas.openxmlformats.org/officeDocument/2006/relationships/hyperlink" Target="http://www.cemtorg.com/shop/22/16/" TargetMode="External"/><Relationship Id="rId68" Type="http://schemas.openxmlformats.org/officeDocument/2006/relationships/image" Target="../media/image35.png"/><Relationship Id="rId76" Type="http://schemas.openxmlformats.org/officeDocument/2006/relationships/image" Target="../media/image39.jpeg"/><Relationship Id="rId7" Type="http://schemas.openxmlformats.org/officeDocument/2006/relationships/image" Target="../media/image4.png"/><Relationship Id="rId71" Type="http://schemas.openxmlformats.org/officeDocument/2006/relationships/hyperlink" Target="http://www.cemtorg.com/upload/shop_1/2/5/5/item_255/shop_items_catalog_image255.jpg" TargetMode="External"/><Relationship Id="rId2" Type="http://schemas.openxmlformats.org/officeDocument/2006/relationships/hyperlink" Target="http://www.cemtorg.com/shop/5/107/" TargetMode="External"/><Relationship Id="rId16" Type="http://schemas.openxmlformats.org/officeDocument/2006/relationships/hyperlink" Target="http://www.cemtorg.com/shop/10/65/" TargetMode="External"/><Relationship Id="rId29" Type="http://schemas.openxmlformats.org/officeDocument/2006/relationships/image" Target="../media/image15.png"/><Relationship Id="rId11" Type="http://schemas.openxmlformats.org/officeDocument/2006/relationships/image" Target="../media/image6.png"/><Relationship Id="rId24" Type="http://schemas.openxmlformats.org/officeDocument/2006/relationships/hyperlink" Target="http://www.cemtorg.com/shop/48/61/" TargetMode="External"/><Relationship Id="rId32" Type="http://schemas.openxmlformats.org/officeDocument/2006/relationships/hyperlink" Target="http://www.cemtorg.com/shop/31/90/" TargetMode="External"/><Relationship Id="rId37" Type="http://schemas.openxmlformats.org/officeDocument/2006/relationships/image" Target="../media/image19.png"/><Relationship Id="rId40" Type="http://schemas.openxmlformats.org/officeDocument/2006/relationships/hyperlink" Target="http://www.cemtorg.com/shop/30/55/" TargetMode="External"/><Relationship Id="rId45" Type="http://schemas.openxmlformats.org/officeDocument/2006/relationships/image" Target="../media/image23.jpeg"/><Relationship Id="rId53" Type="http://schemas.openxmlformats.org/officeDocument/2006/relationships/image" Target="../media/image27.jpeg"/><Relationship Id="rId58" Type="http://schemas.openxmlformats.org/officeDocument/2006/relationships/image" Target="../media/image30.png"/><Relationship Id="rId66" Type="http://schemas.openxmlformats.org/officeDocument/2006/relationships/image" Target="../media/image34.png"/><Relationship Id="rId74" Type="http://schemas.openxmlformats.org/officeDocument/2006/relationships/image" Target="../media/image38.png"/><Relationship Id="rId79" Type="http://schemas.openxmlformats.org/officeDocument/2006/relationships/hyperlink" Target="http://www.cemtorg.com/shop/29/92/" TargetMode="External"/><Relationship Id="rId5" Type="http://schemas.openxmlformats.org/officeDocument/2006/relationships/image" Target="../media/image3.png"/><Relationship Id="rId61" Type="http://schemas.openxmlformats.org/officeDocument/2006/relationships/hyperlink" Target="http://www.cemtorg.com/shop/29/82/" TargetMode="External"/><Relationship Id="rId10" Type="http://schemas.openxmlformats.org/officeDocument/2006/relationships/hyperlink" Target="http://www.cemtorg.com/shop/5/105/" TargetMode="External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4" Type="http://schemas.openxmlformats.org/officeDocument/2006/relationships/hyperlink" Target="http://www.cemtorg.com/shop/22/18/" TargetMode="External"/><Relationship Id="rId52" Type="http://schemas.openxmlformats.org/officeDocument/2006/relationships/hyperlink" Target="http://www.cemtorg.com/shop/29/65/" TargetMode="External"/><Relationship Id="rId60" Type="http://schemas.openxmlformats.org/officeDocument/2006/relationships/image" Target="../media/image31.png"/><Relationship Id="rId65" Type="http://schemas.openxmlformats.org/officeDocument/2006/relationships/hyperlink" Target="http://www.cemtorg.com/shop/22/19/" TargetMode="External"/><Relationship Id="rId73" Type="http://schemas.openxmlformats.org/officeDocument/2006/relationships/hyperlink" Target="http://www.cemtorg.com/shop/31/95/" TargetMode="External"/><Relationship Id="rId78" Type="http://schemas.openxmlformats.org/officeDocument/2006/relationships/image" Target="../media/image40.png"/><Relationship Id="rId4" Type="http://schemas.openxmlformats.org/officeDocument/2006/relationships/hyperlink" Target="http://www.cemtorg.com/shop/5/106/" TargetMode="External"/><Relationship Id="rId9" Type="http://schemas.openxmlformats.org/officeDocument/2006/relationships/image" Target="../media/image5.png"/><Relationship Id="rId14" Type="http://schemas.openxmlformats.org/officeDocument/2006/relationships/hyperlink" Target="http://www.cemtorg.com/shop/10/56/" TargetMode="External"/><Relationship Id="rId22" Type="http://schemas.openxmlformats.org/officeDocument/2006/relationships/hyperlink" Target="http://www.cemtorg.com/shop/46/92/" TargetMode="External"/><Relationship Id="rId27" Type="http://schemas.openxmlformats.org/officeDocument/2006/relationships/image" Target="../media/image14.png"/><Relationship Id="rId30" Type="http://schemas.openxmlformats.org/officeDocument/2006/relationships/hyperlink" Target="http://www.cemtorg.com/shop/48/85/" TargetMode="External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http://www.cemtorg.com/shop/29/81/" TargetMode="External"/><Relationship Id="rId56" Type="http://schemas.openxmlformats.org/officeDocument/2006/relationships/hyperlink" Target="http://www.cemtorg.com/shop/30/87/" TargetMode="External"/><Relationship Id="rId64" Type="http://schemas.openxmlformats.org/officeDocument/2006/relationships/image" Target="../media/image33.png"/><Relationship Id="rId69" Type="http://schemas.openxmlformats.org/officeDocument/2006/relationships/hyperlink" Target="http://www.cemtorg.com/upload/shop_1/1/8/4/item_184/shop_items_catalog_image184.png" TargetMode="External"/><Relationship Id="rId77" Type="http://schemas.openxmlformats.org/officeDocument/2006/relationships/hyperlink" Target="http://www.cemtorg.com/shop/5/104/" TargetMode="External"/><Relationship Id="rId8" Type="http://schemas.openxmlformats.org/officeDocument/2006/relationships/hyperlink" Target="http://www.cemtorg.com/shop/5/100/" TargetMode="External"/><Relationship Id="rId51" Type="http://schemas.openxmlformats.org/officeDocument/2006/relationships/image" Target="../media/image26.png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3" Type="http://schemas.openxmlformats.org/officeDocument/2006/relationships/image" Target="../media/image2.png"/><Relationship Id="rId12" Type="http://schemas.openxmlformats.org/officeDocument/2006/relationships/hyperlink" Target="http://www.cemtorg.com/shop/8/74/" TargetMode="External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http://www.cemtorg.com/shop/30/95/" TargetMode="External"/><Relationship Id="rId46" Type="http://schemas.openxmlformats.org/officeDocument/2006/relationships/hyperlink" Target="http://www.cemtorg.com/shop/29/64/" TargetMode="External"/><Relationship Id="rId59" Type="http://schemas.openxmlformats.org/officeDocument/2006/relationships/hyperlink" Target="http://www.cemtorg.com/shop/5/103/" TargetMode="External"/><Relationship Id="rId67" Type="http://schemas.openxmlformats.org/officeDocument/2006/relationships/hyperlink" Target="http://www.cemtorg.com/shop/9/30/" TargetMode="External"/><Relationship Id="rId20" Type="http://schemas.openxmlformats.org/officeDocument/2006/relationships/hyperlink" Target="http://www.cemtorg.com/shop/10/59/" TargetMode="External"/><Relationship Id="rId41" Type="http://schemas.openxmlformats.org/officeDocument/2006/relationships/image" Target="../media/image21.png"/><Relationship Id="rId54" Type="http://schemas.openxmlformats.org/officeDocument/2006/relationships/hyperlink" Target="http://www.cemtorg.com/shop/30/75/" TargetMode="External"/><Relationship Id="rId62" Type="http://schemas.openxmlformats.org/officeDocument/2006/relationships/image" Target="../media/image32.png"/><Relationship Id="rId70" Type="http://schemas.openxmlformats.org/officeDocument/2006/relationships/image" Target="../media/image36.png"/><Relationship Id="rId75" Type="http://schemas.openxmlformats.org/officeDocument/2006/relationships/hyperlink" Target="http://www.cemtorg.com/shop/30/90/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cemtorg.com/shop/5/102/" TargetMode="External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http://www.cemtorg.com/shop/48/62/" TargetMode="External"/><Relationship Id="rId36" Type="http://schemas.openxmlformats.org/officeDocument/2006/relationships/hyperlink" Target="http://www.cemtorg.com/shop/31/54/" TargetMode="External"/><Relationship Id="rId49" Type="http://schemas.openxmlformats.org/officeDocument/2006/relationships/image" Target="../media/image25.png"/><Relationship Id="rId57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1893093</xdr:colOff>
      <xdr:row>1</xdr:row>
      <xdr:rowOff>38101</xdr:rowOff>
    </xdr:from>
    <xdr:to>
      <xdr:col>1</xdr:col>
      <xdr:colOff>5960269</xdr:colOff>
      <xdr:row>1</xdr:row>
      <xdr:rowOff>904875</xdr:rowOff>
    </xdr:to>
    <xdr:pic>
      <xdr:nvPicPr>
        <xdr:cNvPr id="1246" name="Рисунок 28" descr="ЛОГО-С-ФОН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343" y="276226"/>
          <a:ext cx="4067176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</xdr:row>
      <xdr:rowOff>95250</xdr:rowOff>
    </xdr:from>
    <xdr:to>
      <xdr:col>2</xdr:col>
      <xdr:colOff>1266825</xdr:colOff>
      <xdr:row>3</xdr:row>
      <xdr:rowOff>1602582</xdr:rowOff>
    </xdr:to>
    <xdr:pic>
      <xdr:nvPicPr>
        <xdr:cNvPr id="1247" name="Рисунок 1" descr="small_shop_items_catalog_image24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00" y="2209800"/>
          <a:ext cx="10858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</xdr:row>
      <xdr:rowOff>76200</xdr:rowOff>
    </xdr:from>
    <xdr:to>
      <xdr:col>2</xdr:col>
      <xdr:colOff>1295400</xdr:colOff>
      <xdr:row>8</xdr:row>
      <xdr:rowOff>1495425</xdr:rowOff>
    </xdr:to>
    <xdr:pic>
      <xdr:nvPicPr>
        <xdr:cNvPr id="1248" name="Рисунок 2" descr="small_shop_items_catalog_image247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96075" y="3876675"/>
          <a:ext cx="10858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166689</xdr:colOff>
      <xdr:row>14</xdr:row>
      <xdr:rowOff>66675</xdr:rowOff>
    </xdr:from>
    <xdr:to>
      <xdr:col>2</xdr:col>
      <xdr:colOff>1333501</xdr:colOff>
      <xdr:row>14</xdr:row>
      <xdr:rowOff>1631157</xdr:rowOff>
    </xdr:to>
    <xdr:pic>
      <xdr:nvPicPr>
        <xdr:cNvPr id="1249" name="Рисунок 3" descr="small_shop_items_catalog_image245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55595" y="8984456"/>
          <a:ext cx="1166812" cy="1564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169334</xdr:colOff>
      <xdr:row>10</xdr:row>
      <xdr:rowOff>61384</xdr:rowOff>
    </xdr:from>
    <xdr:to>
      <xdr:col>2</xdr:col>
      <xdr:colOff>1354666</xdr:colOff>
      <xdr:row>12</xdr:row>
      <xdr:rowOff>492125</xdr:rowOff>
    </xdr:to>
    <xdr:pic>
      <xdr:nvPicPr>
        <xdr:cNvPr id="1250" name="Рисунок 4" descr="small_shop_items_catalog_image243.pn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11584" y="10157884"/>
          <a:ext cx="1185332" cy="1684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</xdr:row>
      <xdr:rowOff>126205</xdr:rowOff>
    </xdr:from>
    <xdr:to>
      <xdr:col>2</xdr:col>
      <xdr:colOff>1333500</xdr:colOff>
      <xdr:row>9</xdr:row>
      <xdr:rowOff>1576917</xdr:rowOff>
    </xdr:to>
    <xdr:pic>
      <xdr:nvPicPr>
        <xdr:cNvPr id="1251" name="Рисунок 5" descr="small_shop_items_catalog_image250.pn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64942" y="5153288"/>
          <a:ext cx="1133475" cy="1450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</xdr:colOff>
      <xdr:row>19</xdr:row>
      <xdr:rowOff>76200</xdr:rowOff>
    </xdr:from>
    <xdr:to>
      <xdr:col>2</xdr:col>
      <xdr:colOff>1397000</xdr:colOff>
      <xdr:row>20</xdr:row>
      <xdr:rowOff>836084</xdr:rowOff>
    </xdr:to>
    <xdr:pic>
      <xdr:nvPicPr>
        <xdr:cNvPr id="1252" name="Рисунок 6" descr="small_shop_items_catalog_image194.pn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31604" y="17295283"/>
          <a:ext cx="1230313" cy="1680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210608</xdr:colOff>
      <xdr:row>30</xdr:row>
      <xdr:rowOff>84666</xdr:rowOff>
    </xdr:from>
    <xdr:to>
      <xdr:col>2</xdr:col>
      <xdr:colOff>1248833</xdr:colOff>
      <xdr:row>30</xdr:row>
      <xdr:rowOff>1587500</xdr:rowOff>
    </xdr:to>
    <xdr:pic>
      <xdr:nvPicPr>
        <xdr:cNvPr id="1253" name="Рисунок 7" descr="small_shop_items_catalog_image164.pn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75525" y="32617833"/>
          <a:ext cx="1038225" cy="1502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205317</xdr:colOff>
      <xdr:row>31</xdr:row>
      <xdr:rowOff>63499</xdr:rowOff>
    </xdr:from>
    <xdr:to>
      <xdr:col>2</xdr:col>
      <xdr:colOff>1272117</xdr:colOff>
      <xdr:row>31</xdr:row>
      <xdr:rowOff>1449916</xdr:rowOff>
    </xdr:to>
    <xdr:pic>
      <xdr:nvPicPr>
        <xdr:cNvPr id="1254" name="Рисунок 8" descr="small_shop_items_catalog_image226.pn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70234" y="18774832"/>
          <a:ext cx="1066800" cy="1386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148166</xdr:colOff>
      <xdr:row>33</xdr:row>
      <xdr:rowOff>63501</xdr:rowOff>
    </xdr:from>
    <xdr:to>
      <xdr:col>2</xdr:col>
      <xdr:colOff>1349375</xdr:colOff>
      <xdr:row>33</xdr:row>
      <xdr:rowOff>1576917</xdr:rowOff>
    </xdr:to>
    <xdr:pic>
      <xdr:nvPicPr>
        <xdr:cNvPr id="1255" name="Рисунок 9" descr="small_shop_items_catalog_image166.pn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13083" y="26955751"/>
          <a:ext cx="1201209" cy="1513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111125</xdr:colOff>
      <xdr:row>34</xdr:row>
      <xdr:rowOff>95250</xdr:rowOff>
    </xdr:from>
    <xdr:to>
      <xdr:col>2</xdr:col>
      <xdr:colOff>1314450</xdr:colOff>
      <xdr:row>34</xdr:row>
      <xdr:rowOff>1571625</xdr:rowOff>
    </xdr:to>
    <xdr:pic>
      <xdr:nvPicPr>
        <xdr:cNvPr id="1256" name="Рисунок 10" descr="small_shop_items_catalog_image167.pn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53375" y="39417625"/>
          <a:ext cx="12033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176213</xdr:colOff>
      <xdr:row>59</xdr:row>
      <xdr:rowOff>128587</xdr:rowOff>
    </xdr:from>
    <xdr:to>
      <xdr:col>2</xdr:col>
      <xdr:colOff>1366838</xdr:colOff>
      <xdr:row>59</xdr:row>
      <xdr:rowOff>1690687</xdr:rowOff>
    </xdr:to>
    <xdr:pic>
      <xdr:nvPicPr>
        <xdr:cNvPr id="1257" name="Рисунок 11" descr="small_shop_items_catalog_image185.pn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5119" y="46039087"/>
          <a:ext cx="11906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</xdr:row>
      <xdr:rowOff>85725</xdr:rowOff>
    </xdr:from>
    <xdr:to>
      <xdr:col>2</xdr:col>
      <xdr:colOff>1295400</xdr:colOff>
      <xdr:row>36</xdr:row>
      <xdr:rowOff>1587500</xdr:rowOff>
    </xdr:to>
    <xdr:pic>
      <xdr:nvPicPr>
        <xdr:cNvPr id="1258" name="Рисунок 12" descr="small_shop_items_catalog_image170.pn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26842" y="36767558"/>
          <a:ext cx="1133475" cy="150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37</xdr:row>
      <xdr:rowOff>135730</xdr:rowOff>
    </xdr:from>
    <xdr:to>
      <xdr:col>2</xdr:col>
      <xdr:colOff>1362075</xdr:colOff>
      <xdr:row>37</xdr:row>
      <xdr:rowOff>1523999</xdr:rowOff>
    </xdr:to>
    <xdr:pic>
      <xdr:nvPicPr>
        <xdr:cNvPr id="1259" name="Рисунок 13" descr="small_shop_items_catalog_image169.pn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45892" y="34393980"/>
          <a:ext cx="1181100" cy="1388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203200</xdr:colOff>
      <xdr:row>38</xdr:row>
      <xdr:rowOff>101600</xdr:rowOff>
    </xdr:from>
    <xdr:to>
      <xdr:col>2</xdr:col>
      <xdr:colOff>1346200</xdr:colOff>
      <xdr:row>38</xdr:row>
      <xdr:rowOff>1571624</xdr:rowOff>
    </xdr:to>
    <xdr:pic>
      <xdr:nvPicPr>
        <xdr:cNvPr id="1260" name="Рисунок 14" descr="small_shop_items_catalog_image168.pn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68117" y="45334767"/>
          <a:ext cx="1143000" cy="1464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</xdr:row>
      <xdr:rowOff>76200</xdr:rowOff>
    </xdr:from>
    <xdr:to>
      <xdr:col>2</xdr:col>
      <xdr:colOff>1333500</xdr:colOff>
      <xdr:row>40</xdr:row>
      <xdr:rowOff>1587500</xdr:rowOff>
    </xdr:to>
    <xdr:pic>
      <xdr:nvPicPr>
        <xdr:cNvPr id="1261" name="Рисунок 15" descr="small_shop_items_catalog_image171.pn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336367" y="39456783"/>
          <a:ext cx="1162050" cy="151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179916</xdr:colOff>
      <xdr:row>42</xdr:row>
      <xdr:rowOff>93134</xdr:rowOff>
    </xdr:from>
    <xdr:to>
      <xdr:col>2</xdr:col>
      <xdr:colOff>1336675</xdr:colOff>
      <xdr:row>42</xdr:row>
      <xdr:rowOff>1767417</xdr:rowOff>
    </xdr:to>
    <xdr:pic>
      <xdr:nvPicPr>
        <xdr:cNvPr id="1262" name="Рисунок 16" descr="small_shop_items_catalog_image183.pn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344833" y="49813634"/>
          <a:ext cx="1156759" cy="1674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127000</xdr:colOff>
      <xdr:row>44</xdr:row>
      <xdr:rowOff>102659</xdr:rowOff>
    </xdr:from>
    <xdr:to>
      <xdr:col>2</xdr:col>
      <xdr:colOff>1352550</xdr:colOff>
      <xdr:row>44</xdr:row>
      <xdr:rowOff>1682750</xdr:rowOff>
    </xdr:to>
    <xdr:pic>
      <xdr:nvPicPr>
        <xdr:cNvPr id="1263" name="Рисунок 17" descr="small_shop_items_catalog_image182.pn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91917" y="51685826"/>
          <a:ext cx="1225550" cy="1580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158751</xdr:colOff>
      <xdr:row>45</xdr:row>
      <xdr:rowOff>16933</xdr:rowOff>
    </xdr:from>
    <xdr:to>
      <xdr:col>2</xdr:col>
      <xdr:colOff>1375835</xdr:colOff>
      <xdr:row>45</xdr:row>
      <xdr:rowOff>1725084</xdr:rowOff>
    </xdr:to>
    <xdr:pic>
      <xdr:nvPicPr>
        <xdr:cNvPr id="1264" name="Рисунок 18" descr="small_shop_items_catalog_image181.pn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323668" y="53462766"/>
          <a:ext cx="1217084" cy="1708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151342</xdr:colOff>
      <xdr:row>57</xdr:row>
      <xdr:rowOff>95250</xdr:rowOff>
    </xdr:from>
    <xdr:to>
      <xdr:col>2</xdr:col>
      <xdr:colOff>1361017</xdr:colOff>
      <xdr:row>57</xdr:row>
      <xdr:rowOff>1703917</xdr:rowOff>
    </xdr:to>
    <xdr:pic>
      <xdr:nvPicPr>
        <xdr:cNvPr id="1265" name="Рисунок 19" descr="small_shop_items_catalog_image252.pn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316259" y="57287583"/>
          <a:ext cx="1209675" cy="1608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159544</xdr:colOff>
      <xdr:row>53</xdr:row>
      <xdr:rowOff>161925</xdr:rowOff>
    </xdr:from>
    <xdr:to>
      <xdr:col>2</xdr:col>
      <xdr:colOff>1369219</xdr:colOff>
      <xdr:row>53</xdr:row>
      <xdr:rowOff>1590676</xdr:rowOff>
    </xdr:to>
    <xdr:pic>
      <xdr:nvPicPr>
        <xdr:cNvPr id="1266" name="Рисунок 20" descr="small_shop_items_catalog_image180.pn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48450" y="41833800"/>
          <a:ext cx="12096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96308</xdr:colOff>
      <xdr:row>50</xdr:row>
      <xdr:rowOff>99482</xdr:rowOff>
    </xdr:from>
    <xdr:to>
      <xdr:col>2</xdr:col>
      <xdr:colOff>1401233</xdr:colOff>
      <xdr:row>50</xdr:row>
      <xdr:rowOff>1358369</xdr:rowOff>
    </xdr:to>
    <xdr:pic>
      <xdr:nvPicPr>
        <xdr:cNvPr id="1267" name="Рисунок 21" descr="small_shop_items_catalog_image186.pn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61225" y="38231232"/>
          <a:ext cx="1304925" cy="1258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51858</xdr:colOff>
      <xdr:row>51</xdr:row>
      <xdr:rowOff>10584</xdr:rowOff>
    </xdr:from>
    <xdr:to>
      <xdr:col>2</xdr:col>
      <xdr:colOff>1356783</xdr:colOff>
      <xdr:row>51</xdr:row>
      <xdr:rowOff>1277409</xdr:rowOff>
    </xdr:to>
    <xdr:pic>
      <xdr:nvPicPr>
        <xdr:cNvPr id="1268" name="Рисунок 22" descr="small_shop_items_catalog_image186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6775" y="41783001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47</xdr:row>
      <xdr:rowOff>9525</xdr:rowOff>
    </xdr:from>
    <xdr:to>
      <xdr:col>2</xdr:col>
      <xdr:colOff>1362075</xdr:colOff>
      <xdr:row>47</xdr:row>
      <xdr:rowOff>1788583</xdr:rowOff>
    </xdr:to>
    <xdr:pic>
      <xdr:nvPicPr>
        <xdr:cNvPr id="1269" name="Рисунок 23" descr="small_shop_items_catalog_image211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307792" y="47793275"/>
          <a:ext cx="1219200" cy="1779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168274</xdr:colOff>
      <xdr:row>28</xdr:row>
      <xdr:rowOff>117475</xdr:rowOff>
    </xdr:from>
    <xdr:to>
      <xdr:col>2</xdr:col>
      <xdr:colOff>1365249</xdr:colOff>
      <xdr:row>28</xdr:row>
      <xdr:rowOff>1539875</xdr:rowOff>
    </xdr:to>
    <xdr:pic>
      <xdr:nvPicPr>
        <xdr:cNvPr id="1270" name="Рисунок 24" descr="small_shop_items_catalog_image173.pn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010524" y="30851475"/>
          <a:ext cx="1196975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137584</xdr:colOff>
      <xdr:row>25</xdr:row>
      <xdr:rowOff>85725</xdr:rowOff>
    </xdr:from>
    <xdr:to>
      <xdr:col>2</xdr:col>
      <xdr:colOff>1381126</xdr:colOff>
      <xdr:row>25</xdr:row>
      <xdr:rowOff>1651000</xdr:rowOff>
    </xdr:to>
    <xdr:pic>
      <xdr:nvPicPr>
        <xdr:cNvPr id="1271" name="Рисунок 25" descr="small_shop_items_catalog_image237.pn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302501" y="24840142"/>
          <a:ext cx="1243542" cy="156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156632</xdr:colOff>
      <xdr:row>22</xdr:row>
      <xdr:rowOff>186266</xdr:rowOff>
    </xdr:from>
    <xdr:to>
      <xdr:col>2</xdr:col>
      <xdr:colOff>1322915</xdr:colOff>
      <xdr:row>22</xdr:row>
      <xdr:rowOff>1714500</xdr:rowOff>
    </xdr:to>
    <xdr:pic>
      <xdr:nvPicPr>
        <xdr:cNvPr id="1272" name="Рисунок 26" descr="small_shop_items_catalog_image236.pn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321549" y="17151349"/>
          <a:ext cx="1166283" cy="1528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160867</xdr:colOff>
      <xdr:row>39</xdr:row>
      <xdr:rowOff>197909</xdr:rowOff>
    </xdr:from>
    <xdr:to>
      <xdr:col>2</xdr:col>
      <xdr:colOff>1322917</xdr:colOff>
      <xdr:row>39</xdr:row>
      <xdr:rowOff>1619251</xdr:rowOff>
    </xdr:to>
    <xdr:pic>
      <xdr:nvPicPr>
        <xdr:cNvPr id="1273" name="Рисунок 27" descr="small_shop_items_catalog_image168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25784" y="35662659"/>
          <a:ext cx="1162050" cy="1421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116415</xdr:colOff>
      <xdr:row>24</xdr:row>
      <xdr:rowOff>127001</xdr:rowOff>
    </xdr:from>
    <xdr:to>
      <xdr:col>2</xdr:col>
      <xdr:colOff>1312332</xdr:colOff>
      <xdr:row>24</xdr:row>
      <xdr:rowOff>1640418</xdr:rowOff>
    </xdr:to>
    <xdr:pic>
      <xdr:nvPicPr>
        <xdr:cNvPr id="1025" name="Picture 1" descr="&quot;МРАМОР&quot; ШТУКТУРКА ГИПСОВАЯ БЕЛАЯ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81332" y="23378584"/>
          <a:ext cx="1195917" cy="1513417"/>
        </a:xfrm>
        <a:prstGeom prst="rect">
          <a:avLst/>
        </a:prstGeom>
        <a:solidFill>
          <a:schemeClr val="bg2"/>
        </a:solidFill>
      </xdr:spPr>
    </xdr:pic>
    <xdr:clientData/>
  </xdr:twoCellAnchor>
  <xdr:twoCellAnchor editAs="oneCell">
    <xdr:from>
      <xdr:col>2</xdr:col>
      <xdr:colOff>158749</xdr:colOff>
      <xdr:row>55</xdr:row>
      <xdr:rowOff>179915</xdr:rowOff>
    </xdr:from>
    <xdr:to>
      <xdr:col>2</xdr:col>
      <xdr:colOff>1354666</xdr:colOff>
      <xdr:row>55</xdr:row>
      <xdr:rowOff>1820332</xdr:rowOff>
    </xdr:to>
    <xdr:pic>
      <xdr:nvPicPr>
        <xdr:cNvPr id="1026" name="Picture 2" descr="&quot;ЯШМА&quot; ШПАТЛЕВКА ГИПСОВАЯ ВЫРАВНИВАЮЩАЯ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323666" y="68452998"/>
          <a:ext cx="1195917" cy="16404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179916</xdr:colOff>
      <xdr:row>54</xdr:row>
      <xdr:rowOff>116417</xdr:rowOff>
    </xdr:from>
    <xdr:to>
      <xdr:col>2</xdr:col>
      <xdr:colOff>1330325</xdr:colOff>
      <xdr:row>54</xdr:row>
      <xdr:rowOff>1492250</xdr:rowOff>
    </xdr:to>
    <xdr:pic>
      <xdr:nvPicPr>
        <xdr:cNvPr id="1027" name="Picture 3" descr="&quot;ЖЕМЧУГ&quot; ШПАТЛЕВКА ГИПСОВАЯ ФИНИШНАЯ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344833" y="60166250"/>
          <a:ext cx="1150409" cy="1375833"/>
        </a:xfrm>
        <a:prstGeom prst="rect">
          <a:avLst/>
        </a:prstGeom>
        <a:solidFill>
          <a:schemeClr val="bg2"/>
        </a:solidFill>
      </xdr:spPr>
    </xdr:pic>
    <xdr:clientData/>
  </xdr:twoCellAnchor>
  <xdr:twoCellAnchor editAs="oneCell">
    <xdr:from>
      <xdr:col>2</xdr:col>
      <xdr:colOff>169333</xdr:colOff>
      <xdr:row>5</xdr:row>
      <xdr:rowOff>105834</xdr:rowOff>
    </xdr:from>
    <xdr:to>
      <xdr:col>2</xdr:col>
      <xdr:colOff>1362075</xdr:colOff>
      <xdr:row>7</xdr:row>
      <xdr:rowOff>719667</xdr:rowOff>
    </xdr:to>
    <xdr:pic>
      <xdr:nvPicPr>
        <xdr:cNvPr id="2" name="Picture 1" descr="&quot;ПИРИТ&quot; УНИВЕРСАЛЬНАЯ СМЕСЬ М150+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334250" y="3524251"/>
          <a:ext cx="1192742" cy="15134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169331</xdr:colOff>
      <xdr:row>13</xdr:row>
      <xdr:rowOff>148166</xdr:rowOff>
    </xdr:from>
    <xdr:to>
      <xdr:col>2</xdr:col>
      <xdr:colOff>1375831</xdr:colOff>
      <xdr:row>14</xdr:row>
      <xdr:rowOff>15875</xdr:rowOff>
    </xdr:to>
    <xdr:pic>
      <xdr:nvPicPr>
        <xdr:cNvPr id="3" name="Picture 2" descr="&quot;АЛМАЗ&quot; ПЕСКОБЕТОН М300 (крупнозернистый)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011581" y="12340166"/>
          <a:ext cx="1206500" cy="1613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127000</xdr:colOff>
      <xdr:row>23</xdr:row>
      <xdr:rowOff>74084</xdr:rowOff>
    </xdr:from>
    <xdr:to>
      <xdr:col>2</xdr:col>
      <xdr:colOff>1397000</xdr:colOff>
      <xdr:row>23</xdr:row>
      <xdr:rowOff>1651002</xdr:rowOff>
    </xdr:to>
    <xdr:pic>
      <xdr:nvPicPr>
        <xdr:cNvPr id="39" name="Рисунок 38" descr="http://www.cemtorg.com/upload/shop_1/2/3/8/item_238/shop_items_catalog_image238.png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1917" y="21420667"/>
          <a:ext cx="1270000" cy="157691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31750</xdr:colOff>
      <xdr:row>48</xdr:row>
      <xdr:rowOff>1904999</xdr:rowOff>
    </xdr:from>
    <xdr:to>
      <xdr:col>3</xdr:col>
      <xdr:colOff>79375</xdr:colOff>
      <xdr:row>50</xdr:row>
      <xdr:rowOff>37041</xdr:rowOff>
    </xdr:to>
    <xdr:pic>
      <xdr:nvPicPr>
        <xdr:cNvPr id="49" name="Рисунок 48" descr="http://www.cemtorg.com/upload/shop_1/2/4/0/item_240/shop_items_catalog_image240.png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0" y="57642124"/>
          <a:ext cx="1524000" cy="1926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</xdr:colOff>
      <xdr:row>48</xdr:row>
      <xdr:rowOff>127000</xdr:rowOff>
    </xdr:from>
    <xdr:to>
      <xdr:col>3</xdr:col>
      <xdr:colOff>60325</xdr:colOff>
      <xdr:row>48</xdr:row>
      <xdr:rowOff>1952625</xdr:rowOff>
    </xdr:to>
    <xdr:pic>
      <xdr:nvPicPr>
        <xdr:cNvPr id="51" name="Рисунок 50" descr="http://www.cemtorg.com/upload/shop_1/2/3/9/item_239/shop_items_catalog_image239.png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0" y="55864125"/>
          <a:ext cx="1504950" cy="182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16</xdr:row>
      <xdr:rowOff>52916</xdr:rowOff>
    </xdr:from>
    <xdr:to>
      <xdr:col>2</xdr:col>
      <xdr:colOff>1407582</xdr:colOff>
      <xdr:row>17</xdr:row>
      <xdr:rowOff>857251</xdr:rowOff>
    </xdr:to>
    <xdr:pic>
      <xdr:nvPicPr>
        <xdr:cNvPr id="62" name="Рисунок 61" descr="http://www.cemtorg.com/upload/shop_1/1/9/8/item_198/shop_items_catalog_image198.png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5416" y="14689666"/>
          <a:ext cx="1217083" cy="1735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137584</xdr:colOff>
      <xdr:row>27</xdr:row>
      <xdr:rowOff>31751</xdr:rowOff>
    </xdr:from>
    <xdr:to>
      <xdr:col>2</xdr:col>
      <xdr:colOff>1333500</xdr:colOff>
      <xdr:row>27</xdr:row>
      <xdr:rowOff>1444625</xdr:rowOff>
    </xdr:to>
    <xdr:pic>
      <xdr:nvPicPr>
        <xdr:cNvPr id="4" name="Picture 1" descr="http://www.cemtorg.com/upload/shop_1/1/8/4/item_184/shop_items_catalog_image184.png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979834" y="29305251"/>
          <a:ext cx="1195916" cy="1412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32</xdr:row>
      <xdr:rowOff>63500</xdr:rowOff>
    </xdr:from>
    <xdr:to>
      <xdr:col>2</xdr:col>
      <xdr:colOff>1317625</xdr:colOff>
      <xdr:row>32</xdr:row>
      <xdr:rowOff>1412876</xdr:rowOff>
    </xdr:to>
    <xdr:pic>
      <xdr:nvPicPr>
        <xdr:cNvPr id="5" name="Picture 1" descr="http://www.cemtorg.com/upload/shop_1/2/5/5/item_255/shop_items_catalog_image255.jpg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032750" y="33623250"/>
          <a:ext cx="1127125" cy="13493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126999</xdr:colOff>
      <xdr:row>43</xdr:row>
      <xdr:rowOff>63500</xdr:rowOff>
    </xdr:from>
    <xdr:to>
      <xdr:col>2</xdr:col>
      <xdr:colOff>1349374</xdr:colOff>
      <xdr:row>43</xdr:row>
      <xdr:rowOff>1698624</xdr:rowOff>
    </xdr:to>
    <xdr:pic>
      <xdr:nvPicPr>
        <xdr:cNvPr id="43" name="Picture 2" descr="http://www.cemtorg.com/upload/shop_1/2/2/3/item_223/shop_items_catalog_image223.png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969249" y="52292250"/>
          <a:ext cx="1222375" cy="1635124"/>
        </a:xfrm>
        <a:prstGeom prst="rect">
          <a:avLst/>
        </a:prstGeom>
        <a:solidFill>
          <a:schemeClr val="bg2">
            <a:lumMod val="90000"/>
          </a:schemeClr>
        </a:solidFill>
      </xdr:spPr>
    </xdr:pic>
    <xdr:clientData/>
  </xdr:twoCellAnchor>
  <xdr:twoCellAnchor editAs="oneCell">
    <xdr:from>
      <xdr:col>2</xdr:col>
      <xdr:colOff>111125</xdr:colOff>
      <xdr:row>56</xdr:row>
      <xdr:rowOff>79375</xdr:rowOff>
    </xdr:from>
    <xdr:to>
      <xdr:col>2</xdr:col>
      <xdr:colOff>1381125</xdr:colOff>
      <xdr:row>56</xdr:row>
      <xdr:rowOff>1698624</xdr:rowOff>
    </xdr:to>
    <xdr:pic>
      <xdr:nvPicPr>
        <xdr:cNvPr id="7" name="Picture 3" descr="http://www.cemtorg.com/upload/shop_1/2/5/4/item_254/shop_items_catalog_image254.jpg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953375" y="71945500"/>
          <a:ext cx="1270000" cy="1619249"/>
        </a:xfrm>
        <a:prstGeom prst="rect">
          <a:avLst/>
        </a:prstGeom>
        <a:solidFill>
          <a:schemeClr val="bg2"/>
        </a:solidFill>
      </xdr:spPr>
    </xdr:pic>
    <xdr:clientData/>
  </xdr:twoCellAnchor>
  <xdr:twoCellAnchor editAs="oneCell">
    <xdr:from>
      <xdr:col>2</xdr:col>
      <xdr:colOff>158749</xdr:colOff>
      <xdr:row>4</xdr:row>
      <xdr:rowOff>95250</xdr:rowOff>
    </xdr:from>
    <xdr:to>
      <xdr:col>2</xdr:col>
      <xdr:colOff>1412874</xdr:colOff>
      <xdr:row>4</xdr:row>
      <xdr:rowOff>1666875</xdr:rowOff>
    </xdr:to>
    <xdr:pic>
      <xdr:nvPicPr>
        <xdr:cNvPr id="1031" name="Picture 7" descr="http://www.cemtorg.com/upload/shop_1/2/4/6/item_246/shop_items_catalog_image246.png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000999" y="3492500"/>
          <a:ext cx="1254125" cy="1571625"/>
        </a:xfrm>
        <a:prstGeom prst="rect">
          <a:avLst/>
        </a:prstGeom>
        <a:solidFill>
          <a:schemeClr val="bg2"/>
        </a:solidFill>
      </xdr:spPr>
    </xdr:pic>
    <xdr:clientData/>
  </xdr:twoCellAnchor>
  <xdr:twoCellAnchor editAs="oneCell">
    <xdr:from>
      <xdr:col>2</xdr:col>
      <xdr:colOff>79375</xdr:colOff>
      <xdr:row>26</xdr:row>
      <xdr:rowOff>79375</xdr:rowOff>
    </xdr:from>
    <xdr:to>
      <xdr:col>2</xdr:col>
      <xdr:colOff>1349375</xdr:colOff>
      <xdr:row>26</xdr:row>
      <xdr:rowOff>1625599</xdr:rowOff>
    </xdr:to>
    <xdr:pic>
      <xdr:nvPicPr>
        <xdr:cNvPr id="1032" name="Picture 8" descr="http://www.cemtorg.com/upload/shop_1/2/5/6/item_256/shop_items_catalog_image256.jpg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921625" y="27717750"/>
          <a:ext cx="1270000" cy="1555749"/>
        </a:xfrm>
        <a:prstGeom prst="rect">
          <a:avLst/>
        </a:prstGeom>
        <a:solidFill>
          <a:schemeClr val="bg2"/>
        </a:solidFill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B1:G60" totalsRowShown="0" headerRowDxfId="4" tableBorderDxfId="3">
  <autoFilter ref="B1:G60">
    <filterColumn colId="5"/>
  </autoFilter>
  <tableColumns count="6">
    <tableColumn id="1" name="Наименование продукции "/>
    <tableColumn id="2" name="фотографии мешков"/>
    <tableColumn id="3" name="на поддоне " dataDxfId="2"/>
    <tableColumn id="5" name="Мелкий опт" dataDxfId="1"/>
    <tableColumn id="6" name="Минимально публикуемые цены крупный опт"/>
    <tableColumn id="15" name="Столбец2" dataDxfId="0" dataCellStyle="Денежный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K67"/>
  <sheetViews>
    <sheetView tabSelected="1" zoomScale="60" zoomScaleNormal="60" workbookViewId="0">
      <pane ySplit="2" topLeftCell="A3" activePane="bottomLeft" state="frozen"/>
      <selection pane="bottomLeft" activeCell="H2" sqref="H1:H2"/>
    </sheetView>
  </sheetViews>
  <sheetFormatPr defaultRowHeight="18.75"/>
  <cols>
    <col min="1" max="1" width="7.140625" style="1" customWidth="1"/>
    <col min="2" max="2" width="110.42578125" style="5" customWidth="1"/>
    <col min="3" max="3" width="22.140625" style="1" customWidth="1"/>
    <col min="4" max="4" width="18.42578125" style="3" customWidth="1"/>
    <col min="5" max="5" width="10.5703125" style="1" hidden="1" customWidth="1"/>
    <col min="6" max="6" width="18.140625" style="1" hidden="1" customWidth="1"/>
    <col min="7" max="7" width="23.140625" style="1" customWidth="1"/>
  </cols>
  <sheetData>
    <row r="1" spans="2:8" s="1" customFormat="1" ht="18.75" hidden="1" customHeight="1" thickBot="1">
      <c r="B1" s="22" t="s">
        <v>50</v>
      </c>
      <c r="C1" s="26" t="s">
        <v>51</v>
      </c>
      <c r="D1" s="23" t="s">
        <v>21</v>
      </c>
      <c r="E1" s="26" t="s">
        <v>47</v>
      </c>
      <c r="F1" s="26" t="s">
        <v>48</v>
      </c>
      <c r="G1" s="78" t="s">
        <v>77</v>
      </c>
    </row>
    <row r="2" spans="2:8" s="1" customFormat="1" ht="104.1" customHeight="1" thickBot="1">
      <c r="B2" s="25" t="s">
        <v>52</v>
      </c>
      <c r="C2" s="15" t="s">
        <v>74</v>
      </c>
      <c r="D2" s="36" t="s">
        <v>75</v>
      </c>
      <c r="E2" s="16" t="s">
        <v>47</v>
      </c>
      <c r="F2" s="34" t="s">
        <v>48</v>
      </c>
      <c r="G2" s="21" t="s">
        <v>76</v>
      </c>
      <c r="H2" s="24"/>
    </row>
    <row r="3" spans="2:8" s="1" customFormat="1" ht="27.75" customHeight="1" thickBot="1">
      <c r="B3" s="30" t="s">
        <v>66</v>
      </c>
      <c r="C3" s="33"/>
      <c r="D3" s="33"/>
      <c r="E3" s="33"/>
      <c r="F3" s="31"/>
      <c r="G3" s="31"/>
    </row>
    <row r="4" spans="2:8" s="1" customFormat="1" ht="144" customHeight="1" thickBot="1">
      <c r="B4" s="42" t="s">
        <v>69</v>
      </c>
      <c r="C4" s="12"/>
      <c r="D4" s="52" t="s">
        <v>22</v>
      </c>
      <c r="E4" s="53" t="e">
        <f>Таблица1[[#This Row],[Минимально публикуемые цены крупный опт]]*103%</f>
        <v>#REF!</v>
      </c>
      <c r="F4" s="54" t="e">
        <f>#REF!*104%</f>
        <v>#REF!</v>
      </c>
      <c r="G4" s="54">
        <v>211.29987736000004</v>
      </c>
    </row>
    <row r="5" spans="2:8" s="1" customFormat="1" ht="144" customHeight="1" thickBot="1">
      <c r="B5" s="42" t="s">
        <v>73</v>
      </c>
      <c r="C5" s="77"/>
      <c r="D5" s="52" t="s">
        <v>46</v>
      </c>
      <c r="E5" s="53" t="e">
        <f>Таблица1[[#This Row],[Минимально публикуемые цены крупный опт]]*103%</f>
        <v>#REF!</v>
      </c>
      <c r="F5" s="54" t="e">
        <f>#REF!*104%</f>
        <v>#REF!</v>
      </c>
      <c r="G5" s="54">
        <v>149</v>
      </c>
    </row>
    <row r="6" spans="2:8" s="2" customFormat="1" ht="32.25" customHeight="1" thickBot="1">
      <c r="B6" s="48" t="s">
        <v>19</v>
      </c>
      <c r="C6" s="7"/>
      <c r="D6" s="52" t="s">
        <v>23</v>
      </c>
      <c r="E6" s="53" t="e">
        <f>Таблица1[[#This Row],[Минимально публикуемые цены крупный опт]]*103%</f>
        <v>#REF!</v>
      </c>
      <c r="F6" s="54" t="e">
        <f>#REF!*104%</f>
        <v>#REF!</v>
      </c>
      <c r="G6" s="54">
        <v>108.63056843294119</v>
      </c>
    </row>
    <row r="7" spans="2:8" s="2" customFormat="1" ht="38.25" customHeight="1" thickBot="1">
      <c r="B7" s="42" t="s">
        <v>3</v>
      </c>
      <c r="C7" s="67"/>
      <c r="D7" s="52" t="s">
        <v>46</v>
      </c>
      <c r="E7" s="53" t="e">
        <f>Таблица1[[#This Row],[Минимально публикуемые цены крупный опт]]*103%</f>
        <v>#REF!</v>
      </c>
      <c r="F7" s="54" t="e">
        <f>#REF!*104%</f>
        <v>#REF!</v>
      </c>
      <c r="G7" s="54">
        <v>168.56632305632655</v>
      </c>
    </row>
    <row r="8" spans="2:8" s="1" customFormat="1" ht="60" customHeight="1" thickBot="1">
      <c r="B8" s="42" t="s">
        <v>4</v>
      </c>
      <c r="C8" s="8"/>
      <c r="D8" s="52" t="s">
        <v>22</v>
      </c>
      <c r="E8" s="53" t="e">
        <f>Таблица1[[#This Row],[Минимально публикуемые цены крупный опт]]*103%</f>
        <v>#REF!</v>
      </c>
      <c r="F8" s="54" t="e">
        <f>#REF!*104%</f>
        <v>#REF!</v>
      </c>
      <c r="G8" s="54">
        <v>204.62469456000005</v>
      </c>
    </row>
    <row r="9" spans="2:8" s="2" customFormat="1" ht="118.5" customHeight="1" thickBot="1">
      <c r="B9" s="42" t="s">
        <v>0</v>
      </c>
      <c r="C9" s="9"/>
      <c r="D9" s="52" t="s">
        <v>22</v>
      </c>
      <c r="E9" s="53" t="e">
        <f>Таблица1[[#This Row],[Минимально публикуемые цены крупный опт]]*103%</f>
        <v>#REF!</v>
      </c>
      <c r="F9" s="55" t="e">
        <f>#REF!*104%</f>
        <v>#REF!</v>
      </c>
      <c r="G9" s="55">
        <v>212.63491392000003</v>
      </c>
    </row>
    <row r="10" spans="2:8" s="2" customFormat="1" ht="133.5" customHeight="1" thickBot="1">
      <c r="B10" s="42" t="s">
        <v>7</v>
      </c>
      <c r="C10" s="9"/>
      <c r="D10" s="52" t="s">
        <v>22</v>
      </c>
      <c r="E10" s="53" t="e">
        <f>Таблица1[[#This Row],[Минимально публикуемые цены крупный опт]]*103%</f>
        <v>#REF!</v>
      </c>
      <c r="F10" s="54" t="e">
        <f>#REF!*104%</f>
        <v>#REF!</v>
      </c>
      <c r="G10" s="54">
        <v>212.63491392000003</v>
      </c>
    </row>
    <row r="11" spans="2:8" s="2" customFormat="1" ht="46.5" customHeight="1" thickBot="1">
      <c r="B11" s="66" t="s">
        <v>20</v>
      </c>
      <c r="C11" s="17"/>
      <c r="D11" s="52" t="s">
        <v>23</v>
      </c>
      <c r="E11" s="53" t="e">
        <f>Таблица1[[#This Row],[Минимально публикуемые цены крупный опт]]*103%</f>
        <v>#REF!</v>
      </c>
      <c r="F11" s="54" t="e">
        <f>#REF!*104%</f>
        <v>#REF!</v>
      </c>
      <c r="G11" s="54">
        <v>116.6407877929412</v>
      </c>
    </row>
    <row r="12" spans="2:8" s="2" customFormat="1" ht="52.5" customHeight="1" thickBot="1">
      <c r="B12" s="66" t="s">
        <v>5</v>
      </c>
      <c r="C12" s="18"/>
      <c r="D12" s="52" t="s">
        <v>46</v>
      </c>
      <c r="E12" s="53" t="e">
        <f>Таблица1[[#This Row],[Минимально публикуемые цены крупный опт]]*103%</f>
        <v>#REF!</v>
      </c>
      <c r="F12" s="55" t="e">
        <f>#REF!*104%</f>
        <v>#REF!</v>
      </c>
      <c r="G12" s="55">
        <v>179.24661553632657</v>
      </c>
    </row>
    <row r="13" spans="2:8" s="2" customFormat="1" ht="39.75" customHeight="1" thickBot="1">
      <c r="B13" s="42" t="s">
        <v>6</v>
      </c>
      <c r="C13" s="19"/>
      <c r="D13" s="52" t="s">
        <v>22</v>
      </c>
      <c r="E13" s="53" t="e">
        <f>Таблица1[[#This Row],[Минимально публикуемые цены крупный опт]]*103%</f>
        <v>#REF!</v>
      </c>
      <c r="F13" s="55" t="e">
        <f>#REF!*104%</f>
        <v>#REF!</v>
      </c>
      <c r="G13" s="55">
        <v>221.98016984000006</v>
      </c>
    </row>
    <row r="14" spans="2:8" s="1" customFormat="1" ht="138" customHeight="1" thickBot="1">
      <c r="B14" s="42" t="s">
        <v>68</v>
      </c>
      <c r="C14" s="68"/>
      <c r="D14" s="52" t="s">
        <v>46</v>
      </c>
      <c r="E14" s="53" t="e">
        <f>Таблица1[[#This Row],[Минимально публикуемые цены крупный опт]]*103%</f>
        <v>#REF!</v>
      </c>
      <c r="F14" s="54" t="e">
        <f>#REF!*104%</f>
        <v>#REF!</v>
      </c>
      <c r="G14" s="54">
        <v>181.43122081632657</v>
      </c>
    </row>
    <row r="15" spans="2:8" s="1" customFormat="1" ht="130.5" customHeight="1" thickBot="1">
      <c r="B15" s="42" t="s">
        <v>67</v>
      </c>
      <c r="C15" s="9"/>
      <c r="D15" s="52" t="s">
        <v>46</v>
      </c>
      <c r="E15" s="53" t="e">
        <f>Таблица1[[#This Row],[Минимально публикуемые цены крупный опт]]*103%</f>
        <v>#REF!</v>
      </c>
      <c r="F15" s="54" t="e">
        <f>#REF!*104%</f>
        <v>#REF!</v>
      </c>
      <c r="G15" s="54">
        <v>200.60720049632661</v>
      </c>
    </row>
    <row r="16" spans="2:8" s="1" customFormat="1" ht="43.5" customHeight="1" thickBot="1">
      <c r="B16" s="41" t="s">
        <v>59</v>
      </c>
      <c r="C16" s="27"/>
      <c r="D16" s="37"/>
      <c r="E16" s="56"/>
      <c r="F16" s="57"/>
      <c r="G16" s="57"/>
    </row>
    <row r="17" spans="2:11" s="2" customFormat="1" ht="73.5" customHeight="1" thickBot="1">
      <c r="B17" s="42" t="s">
        <v>60</v>
      </c>
      <c r="C17" s="7"/>
      <c r="D17" s="52" t="s">
        <v>23</v>
      </c>
      <c r="E17" s="53" t="e">
        <f>Таблица1[[#This Row],[Минимально публикуемые цены крупный опт]]*103%</f>
        <v>#REF!</v>
      </c>
      <c r="F17" s="54" t="e">
        <f>#REF!*104%</f>
        <v>#REF!</v>
      </c>
      <c r="G17" s="54">
        <v>83.386240752941191</v>
      </c>
    </row>
    <row r="18" spans="2:11" s="2" customFormat="1" ht="75.75" customHeight="1" thickBot="1">
      <c r="B18" s="42" t="s">
        <v>61</v>
      </c>
      <c r="C18" s="67"/>
      <c r="D18" s="52" t="s">
        <v>46</v>
      </c>
      <c r="E18" s="53" t="e">
        <f>Таблица1[[#This Row],[Минимально публикуемые цены крупный опт]]*103%</f>
        <v>#REF!</v>
      </c>
      <c r="F18" s="54" t="e">
        <f>#REF!*104%</f>
        <v>#REF!</v>
      </c>
      <c r="G18" s="54">
        <v>121.96141041632654</v>
      </c>
    </row>
    <row r="19" spans="2:11" s="1" customFormat="1" ht="43.5" customHeight="1" thickBot="1">
      <c r="B19" s="41" t="s">
        <v>18</v>
      </c>
      <c r="C19" s="27"/>
      <c r="D19" s="37"/>
      <c r="E19" s="56"/>
      <c r="F19" s="57"/>
      <c r="G19" s="57"/>
    </row>
    <row r="20" spans="2:11" s="2" customFormat="1" ht="72.75" customHeight="1" thickBot="1">
      <c r="B20" s="43" t="s">
        <v>1</v>
      </c>
      <c r="C20" s="17"/>
      <c r="D20" s="52" t="s">
        <v>46</v>
      </c>
      <c r="E20" s="53" t="e">
        <f>Таблица1[[#This Row],[Минимально публикуемые цены крупный опт]]*103%</f>
        <v>#REF!</v>
      </c>
      <c r="F20" s="54" t="e">
        <f>#REF!*104%</f>
        <v>#REF!</v>
      </c>
      <c r="G20" s="54">
        <v>345.27661681632657</v>
      </c>
      <c r="K20" s="2" t="s">
        <v>72</v>
      </c>
    </row>
    <row r="21" spans="2:11" s="2" customFormat="1" ht="70.5" customHeight="1" thickBot="1">
      <c r="B21" s="42" t="s">
        <v>2</v>
      </c>
      <c r="C21" s="19"/>
      <c r="D21" s="52" t="s">
        <v>22</v>
      </c>
      <c r="E21" s="53" t="e">
        <f>Таблица1[[#This Row],[Минимально публикуемые цены крупный опт]]*103%</f>
        <v>#REF!</v>
      </c>
      <c r="F21" s="54" t="e">
        <f>#REF!*104%</f>
        <v>#REF!</v>
      </c>
      <c r="G21" s="54">
        <v>412.64766400000013</v>
      </c>
      <c r="J21" s="20"/>
    </row>
    <row r="22" spans="2:11" s="2" customFormat="1" ht="50.25" customHeight="1" thickBot="1">
      <c r="B22" s="38" t="s">
        <v>12</v>
      </c>
      <c r="C22" s="35"/>
      <c r="D22" s="49"/>
      <c r="E22" s="56"/>
      <c r="F22" s="57"/>
      <c r="G22" s="57"/>
      <c r="J22" s="20"/>
    </row>
    <row r="23" spans="2:11" s="1" customFormat="1" ht="142.5" customHeight="1" thickBot="1">
      <c r="B23" s="42" t="s">
        <v>29</v>
      </c>
      <c r="C23" s="11"/>
      <c r="D23" s="58" t="s">
        <v>23</v>
      </c>
      <c r="E23" s="53" t="e">
        <f>Таблица1[[#This Row],[Минимально публикуемые цены крупный опт]]*105%</f>
        <v>#REF!</v>
      </c>
      <c r="F23" s="54" t="e">
        <f>#REF!*110%</f>
        <v>#REF!</v>
      </c>
      <c r="G23" s="54">
        <v>275.01908823529419</v>
      </c>
    </row>
    <row r="24" spans="2:11" s="1" customFormat="1" ht="132.75" customHeight="1" thickBot="1">
      <c r="B24" s="42" t="s">
        <v>63</v>
      </c>
      <c r="C24" s="68"/>
      <c r="D24" s="58" t="s">
        <v>23</v>
      </c>
      <c r="E24" s="53" t="e">
        <f>Таблица1[[#This Row],[Минимально публикуемые цены крупный опт]]*105%</f>
        <v>#REF!</v>
      </c>
      <c r="F24" s="54" t="e">
        <f>#REF!*110%</f>
        <v>#REF!</v>
      </c>
      <c r="G24" s="54">
        <v>25.192588235294121</v>
      </c>
    </row>
    <row r="25" spans="2:11" s="2" customFormat="1" ht="135.75" customHeight="1" thickBot="1">
      <c r="B25" s="69" t="s">
        <v>53</v>
      </c>
      <c r="C25" s="68"/>
      <c r="D25" s="58" t="s">
        <v>23</v>
      </c>
      <c r="E25" s="53" t="e">
        <f>Таблица1[[#This Row],[Минимально публикуемые цены крупный опт]]*105%</f>
        <v>#REF!</v>
      </c>
      <c r="F25" s="54" t="e">
        <f>#REF!*110%</f>
        <v>#REF!</v>
      </c>
      <c r="G25" s="54">
        <v>342.11534823529416</v>
      </c>
    </row>
    <row r="26" spans="2:11" s="2" customFormat="1" ht="134.25" customHeight="1" thickBot="1">
      <c r="B26" s="42" t="s">
        <v>30</v>
      </c>
      <c r="C26" s="11"/>
      <c r="D26" s="58" t="s">
        <v>23</v>
      </c>
      <c r="E26" s="53" t="e">
        <f>Таблица1[[#This Row],[Минимально публикуемые цены крупный опт]]*105%</f>
        <v>#REF!</v>
      </c>
      <c r="F26" s="54" t="e">
        <f>#REF!*110%</f>
        <v>#REF!</v>
      </c>
      <c r="G26" s="54">
        <v>290.45762307692308</v>
      </c>
    </row>
    <row r="27" spans="2:11" s="2" customFormat="1" ht="128.25" customHeight="1" thickBot="1">
      <c r="B27" s="42" t="s">
        <v>62</v>
      </c>
      <c r="C27" s="68"/>
      <c r="D27" s="58" t="s">
        <v>23</v>
      </c>
      <c r="E27" s="53" t="e">
        <f>Таблица1[[#This Row],[Минимально публикуемые цены крупный опт]]*105%</f>
        <v>#REF!</v>
      </c>
      <c r="F27" s="54" t="e">
        <f>#REF!*110%</f>
        <v>#REF!</v>
      </c>
      <c r="G27" s="54">
        <v>26.355323076923078</v>
      </c>
    </row>
    <row r="28" spans="2:11" s="2" customFormat="1" ht="115.5" customHeight="1" thickBot="1">
      <c r="B28" s="48" t="s">
        <v>70</v>
      </c>
      <c r="C28" s="71"/>
      <c r="D28" s="64" t="s">
        <v>25</v>
      </c>
      <c r="E28" s="53" t="e">
        <f>Таблица1[[#This Row],[Минимально публикуемые цены крупный опт]]*105%</f>
        <v>#REF!</v>
      </c>
      <c r="F28" s="54" t="e">
        <f>#REF!*104%</f>
        <v>#REF!</v>
      </c>
      <c r="G28" s="54">
        <v>215.55694588235301</v>
      </c>
    </row>
    <row r="29" spans="2:11" s="1" customFormat="1" ht="126" customHeight="1" thickBot="1">
      <c r="B29" s="42" t="s">
        <v>42</v>
      </c>
      <c r="C29" s="12"/>
      <c r="D29" s="52" t="s">
        <v>22</v>
      </c>
      <c r="E29" s="53" t="e">
        <f>Таблица1[[#This Row],[Минимально публикуемые цены крупный опт]]*105%</f>
        <v>#REF!</v>
      </c>
      <c r="F29" s="54" t="e">
        <f>#REF!*104%</f>
        <v>#REF!</v>
      </c>
      <c r="G29" s="54">
        <v>311.09484342857149</v>
      </c>
    </row>
    <row r="30" spans="2:11" s="1" customFormat="1" ht="63.75" customHeight="1" thickBot="1">
      <c r="B30" s="39" t="s">
        <v>13</v>
      </c>
      <c r="C30" s="32"/>
      <c r="D30" s="50"/>
      <c r="E30" s="56"/>
      <c r="F30" s="57"/>
      <c r="G30" s="79"/>
    </row>
    <row r="31" spans="2:11" s="1" customFormat="1" ht="135" customHeight="1" thickBot="1">
      <c r="B31" s="44" t="s">
        <v>31</v>
      </c>
      <c r="C31" s="11"/>
      <c r="D31" s="58" t="s">
        <v>23</v>
      </c>
      <c r="E31" s="53" t="e">
        <f>Таблица1[[#This Row],[Минимально публикуемые цены крупный опт]]*105%</f>
        <v>#REF!</v>
      </c>
      <c r="F31" s="54" t="e">
        <f>#REF!*104%</f>
        <v>#REF!</v>
      </c>
      <c r="G31" s="54">
        <v>198.01068988235295</v>
      </c>
    </row>
    <row r="32" spans="2:11" s="1" customFormat="1" ht="115.5" customHeight="1" thickBot="1">
      <c r="B32" s="44" t="s">
        <v>32</v>
      </c>
      <c r="C32" s="11"/>
      <c r="D32" s="58" t="s">
        <v>23</v>
      </c>
      <c r="E32" s="53" t="e">
        <f>Таблица1[[#This Row],[Минимально публикуемые цены крупный опт]]*105%</f>
        <v>#REF!</v>
      </c>
      <c r="F32" s="54" t="e">
        <f>#REF!*104%</f>
        <v>#REF!</v>
      </c>
      <c r="G32" s="54">
        <v>203.40953788235296</v>
      </c>
    </row>
    <row r="33" spans="2:7" s="2" customFormat="1" ht="115.5" customHeight="1" thickBot="1">
      <c r="B33" s="44" t="s">
        <v>56</v>
      </c>
      <c r="C33"/>
      <c r="D33" s="58" t="s">
        <v>23</v>
      </c>
      <c r="E33" s="53" t="e">
        <f>Таблица1[[#This Row],[Минимально публикуемые цены крупный опт]]*105%</f>
        <v>#REF!</v>
      </c>
      <c r="F33" s="54" t="e">
        <f>#REF!*104%</f>
        <v>#REF!</v>
      </c>
      <c r="G33" s="54">
        <v>19.848705882352942</v>
      </c>
    </row>
    <row r="34" spans="2:7" s="2" customFormat="1" ht="135" customHeight="1" thickBot="1">
      <c r="B34" s="44" t="s">
        <v>33</v>
      </c>
      <c r="C34" s="13"/>
      <c r="D34" s="58" t="s">
        <v>23</v>
      </c>
      <c r="E34" s="53" t="e">
        <f>Таблица1[[#This Row],[Минимально публикуемые цены крупный опт]]*105%</f>
        <v>#REF!</v>
      </c>
      <c r="F34" s="54" t="e">
        <f>#REF!*104%</f>
        <v>#REF!</v>
      </c>
      <c r="G34" s="54">
        <v>273.59456188235293</v>
      </c>
    </row>
    <row r="35" spans="2:7" ht="130.5" customHeight="1" thickBot="1">
      <c r="B35" s="44" t="s">
        <v>34</v>
      </c>
      <c r="C35" s="28"/>
      <c r="D35" s="58" t="s">
        <v>23</v>
      </c>
      <c r="E35" s="53" t="e">
        <f>Таблица1[[#This Row],[Минимально публикуемые цены крупный опт]]*105%</f>
        <v>#REF!</v>
      </c>
      <c r="F35" s="54" t="e">
        <f>#REF!*104%</f>
        <v>#REF!</v>
      </c>
      <c r="G35" s="54">
        <v>280.34312188235299</v>
      </c>
    </row>
    <row r="36" spans="2:7" s="1" customFormat="1" ht="41.25" customHeight="1" thickBot="1">
      <c r="B36" s="40" t="s">
        <v>14</v>
      </c>
      <c r="C36" s="32"/>
      <c r="D36" s="37"/>
      <c r="E36" s="56"/>
      <c r="F36" s="57"/>
      <c r="G36" s="57"/>
    </row>
    <row r="37" spans="2:7" s="2" customFormat="1" ht="136.5" customHeight="1" thickBot="1">
      <c r="B37" s="42" t="s">
        <v>35</v>
      </c>
      <c r="C37" s="29"/>
      <c r="D37" s="52" t="s">
        <v>23</v>
      </c>
      <c r="E37" s="53" t="e">
        <f>Таблица1[[#This Row],[Минимально публикуемые цены крупный опт]]*105%</f>
        <v>#REF!</v>
      </c>
      <c r="F37" s="54" t="e">
        <f>#REF!*104%</f>
        <v>#REF!</v>
      </c>
      <c r="G37" s="54">
        <v>300.58880188235298</v>
      </c>
    </row>
    <row r="38" spans="2:7" ht="134.25" customHeight="1" thickBot="1">
      <c r="B38" s="42" t="s">
        <v>37</v>
      </c>
      <c r="C38" s="10"/>
      <c r="D38" s="52" t="s">
        <v>23</v>
      </c>
      <c r="E38" s="53" t="e">
        <f>Таблица1[[#This Row],[Минимально публикуемые цены крупный опт]]*105%</f>
        <v>#REF!</v>
      </c>
      <c r="F38" s="54" t="e">
        <f>#REF!*104%</f>
        <v>#REF!</v>
      </c>
      <c r="G38" s="54">
        <v>295.82511247058824</v>
      </c>
    </row>
    <row r="39" spans="2:7" s="2" customFormat="1" ht="123.75" customHeight="1" thickBot="1">
      <c r="B39" s="45" t="s">
        <v>38</v>
      </c>
      <c r="C39" s="7"/>
      <c r="D39" s="59" t="s">
        <v>23</v>
      </c>
      <c r="E39" s="53" t="e">
        <f>Таблица1[[#This Row],[Минимально публикуемые цены крупный опт]]*105%</f>
        <v>#REF!</v>
      </c>
      <c r="F39" s="54" t="e">
        <f>#REF!*104%</f>
        <v>#REF!</v>
      </c>
      <c r="G39" s="54">
        <v>192.61184188235299</v>
      </c>
    </row>
    <row r="40" spans="2:7" s="2" customFormat="1" ht="128.25" customHeight="1" thickBot="1">
      <c r="B40" s="42" t="s">
        <v>39</v>
      </c>
      <c r="C40" s="10"/>
      <c r="D40" s="52" t="s">
        <v>46</v>
      </c>
      <c r="E40" s="53" t="e">
        <f>Таблица1[[#This Row],[Минимально публикуемые цены крупный опт]]*105%</f>
        <v>#REF!</v>
      </c>
      <c r="F40" s="54" t="e">
        <f>#REF!*104%</f>
        <v>#REF!</v>
      </c>
      <c r="G40" s="54">
        <v>297.59772342857144</v>
      </c>
    </row>
    <row r="41" spans="2:7" ht="128.25" customHeight="1" thickBot="1">
      <c r="B41" s="42" t="s">
        <v>40</v>
      </c>
      <c r="C41" s="13"/>
      <c r="D41" s="60" t="s">
        <v>49</v>
      </c>
      <c r="E41" s="53" t="e">
        <f>Таблица1[[#This Row],[Минимально публикуемые цены крупный опт]]*105%</f>
        <v>#REF!</v>
      </c>
      <c r="F41" s="54" t="e">
        <f>#REF!*104%</f>
        <v>#REF!</v>
      </c>
      <c r="G41" s="54">
        <v>259.96133647058826</v>
      </c>
    </row>
    <row r="42" spans="2:7" ht="45.75" customHeight="1" thickBot="1">
      <c r="B42" s="40" t="s">
        <v>15</v>
      </c>
      <c r="C42" s="32"/>
      <c r="D42" s="51"/>
      <c r="E42" s="56"/>
      <c r="F42" s="61"/>
      <c r="G42" s="79"/>
    </row>
    <row r="43" spans="2:7" ht="147" customHeight="1" thickBot="1">
      <c r="B43" s="42" t="s">
        <v>41</v>
      </c>
      <c r="C43" s="12"/>
      <c r="D43" s="52" t="s">
        <v>23</v>
      </c>
      <c r="E43" s="53" t="e">
        <f>Таблица1[[#This Row],[Минимально публикуемые цены крупный опт]]*105%</f>
        <v>#REF!</v>
      </c>
      <c r="F43" s="54" t="e">
        <f>#REF!*104%</f>
        <v>#REF!</v>
      </c>
      <c r="G43" s="54">
        <v>169.66673788235298</v>
      </c>
    </row>
    <row r="44" spans="2:7" s="1" customFormat="1" ht="147" customHeight="1" thickBot="1">
      <c r="B44" s="76" t="s">
        <v>71</v>
      </c>
      <c r="C44" s="12"/>
      <c r="D44" s="63" t="s">
        <v>24</v>
      </c>
      <c r="E44" s="53" t="e">
        <f>Таблица1[[#This Row],[Минимально публикуемые цены крупный опт]]*105%</f>
        <v>#REF!</v>
      </c>
      <c r="F44" s="55" t="e">
        <f>#REF!*104%</f>
        <v>#REF!</v>
      </c>
      <c r="G44" s="55">
        <v>17.013176470588238</v>
      </c>
    </row>
    <row r="45" spans="2:7" s="1" customFormat="1" ht="147" customHeight="1" thickBot="1">
      <c r="B45" s="46" t="s">
        <v>28</v>
      </c>
      <c r="C45" s="12"/>
      <c r="D45" s="62" t="s">
        <v>23</v>
      </c>
      <c r="E45" s="53" t="e">
        <f>Таблица1[[#This Row],[Минимально публикуемые цены крупный опт]]*105%</f>
        <v>#REF!</v>
      </c>
      <c r="F45" s="54" t="e">
        <f>#REF!*104%</f>
        <v>#REF!</v>
      </c>
      <c r="G45" s="54">
        <v>307.33736188235298</v>
      </c>
    </row>
    <row r="46" spans="2:7" s="1" customFormat="1" ht="147" customHeight="1" thickBot="1">
      <c r="B46" s="42" t="s">
        <v>27</v>
      </c>
      <c r="C46" s="12"/>
      <c r="D46" s="63" t="s">
        <v>24</v>
      </c>
      <c r="E46" s="53" t="e">
        <f>Таблица1[[#This Row],[Минимально публикуемые цены крупный опт]]*105%</f>
        <v>#REF!</v>
      </c>
      <c r="F46" s="55" t="e">
        <f>#REF!*104%</f>
        <v>#REF!</v>
      </c>
      <c r="G46" s="55">
        <v>232.96709647058827</v>
      </c>
    </row>
    <row r="47" spans="2:7" s="1" customFormat="1" ht="40.5" customHeight="1" thickBot="1">
      <c r="B47" s="40" t="s">
        <v>16</v>
      </c>
      <c r="C47" s="32"/>
      <c r="D47" s="51"/>
      <c r="E47" s="56"/>
      <c r="F47" s="57"/>
      <c r="G47" s="57"/>
    </row>
    <row r="48" spans="2:7" ht="145.5" customHeight="1" thickBot="1">
      <c r="B48" s="72" t="s">
        <v>11</v>
      </c>
      <c r="C48" s="73"/>
      <c r="D48" s="59" t="s">
        <v>26</v>
      </c>
      <c r="E48" s="53" t="e">
        <f>Таблица1[[#This Row],[Минимально публикуемые цены крупный опт]]*105%</f>
        <v>#REF!</v>
      </c>
      <c r="F48" s="54" t="e">
        <f>#REF!*104%</f>
        <v>#REF!</v>
      </c>
      <c r="G48" s="54">
        <v>371.84565600000002</v>
      </c>
    </row>
    <row r="49" spans="2:7" s="1" customFormat="1" ht="154.5" customHeight="1" thickBot="1">
      <c r="B49" s="42" t="s">
        <v>57</v>
      </c>
      <c r="C49" s="74"/>
      <c r="D49" s="52" t="s">
        <v>26</v>
      </c>
      <c r="E49" s="53" t="e">
        <f>Таблица1[[#This Row],[Минимально публикуемые цены крупный опт]]*105%</f>
        <v>#REF!</v>
      </c>
      <c r="F49" s="54" t="e">
        <f>#REF!*104%</f>
        <v>#REF!</v>
      </c>
      <c r="G49" s="54">
        <v>16.871400000000005</v>
      </c>
    </row>
    <row r="50" spans="2:7" s="1" customFormat="1" ht="144" customHeight="1" thickBot="1">
      <c r="B50" s="42" t="s">
        <v>58</v>
      </c>
      <c r="C50" s="75"/>
      <c r="D50" s="52" t="s">
        <v>26</v>
      </c>
      <c r="E50" s="53" t="e">
        <f>Таблица1[[#This Row],[Минимально публикуемые цены крупный опт]]*105%</f>
        <v>#REF!</v>
      </c>
      <c r="F50" s="54" t="e">
        <f>#REF!*104%</f>
        <v>#REF!</v>
      </c>
      <c r="G50" s="54">
        <v>16.871400000000005</v>
      </c>
    </row>
    <row r="51" spans="2:7" s="1" customFormat="1" ht="124.5" customHeight="1" thickBot="1">
      <c r="B51" s="48" t="s">
        <v>9</v>
      </c>
      <c r="C51" s="8"/>
      <c r="D51" s="64" t="s">
        <v>44</v>
      </c>
      <c r="E51" s="53" t="e">
        <f>Таблица1[[#This Row],[Минимально публикуемые цены крупный опт]]*105%</f>
        <v>#REF!</v>
      </c>
      <c r="F51" s="54" t="e">
        <f>#REF!*104%</f>
        <v>#REF!</v>
      </c>
      <c r="G51" s="54">
        <v>1277.1649800000002</v>
      </c>
    </row>
    <row r="52" spans="2:7" ht="123" customHeight="1" thickBot="1">
      <c r="B52" s="42" t="s">
        <v>10</v>
      </c>
      <c r="C52" s="12"/>
      <c r="D52" s="52" t="s">
        <v>45</v>
      </c>
      <c r="E52" s="53" t="e">
        <f>Таблица1[[#This Row],[Минимально публикуемые цены крупный опт]]*105%</f>
        <v>#REF!</v>
      </c>
      <c r="F52" s="55" t="e">
        <f>#REF!*104%</f>
        <v>#REF!</v>
      </c>
      <c r="G52" s="55">
        <v>429.7386600000001</v>
      </c>
    </row>
    <row r="53" spans="2:7" ht="45" customHeight="1" thickBot="1">
      <c r="B53" s="40" t="s">
        <v>17</v>
      </c>
      <c r="C53" s="32"/>
      <c r="D53" s="51"/>
      <c r="E53" s="56"/>
      <c r="F53" s="57"/>
      <c r="G53" s="57"/>
    </row>
    <row r="54" spans="2:7" ht="146.25" customHeight="1" thickBot="1">
      <c r="B54" s="42" t="s">
        <v>36</v>
      </c>
      <c r="C54" s="8"/>
      <c r="D54" s="64" t="s">
        <v>25</v>
      </c>
      <c r="E54" s="53" t="e">
        <f>Таблица1[[#This Row],[Минимально публикуемые цены крупный опт]]*105%</f>
        <v>#REF!</v>
      </c>
      <c r="F54" s="54" t="e">
        <f>#REF!*104%</f>
        <v>#REF!</v>
      </c>
      <c r="G54" s="54">
        <v>215.55694588235301</v>
      </c>
    </row>
    <row r="55" spans="2:7" ht="126.75" customHeight="1" thickBot="1">
      <c r="B55" s="42" t="s">
        <v>55</v>
      </c>
      <c r="C55" s="68"/>
      <c r="D55" s="64" t="s">
        <v>25</v>
      </c>
      <c r="E55" s="53" t="e">
        <f>Таблица1[[#This Row],[Минимально публикуемые цены крупный опт]]*105%</f>
        <v>#REF!</v>
      </c>
      <c r="F55" s="54" t="e">
        <f>#REF!*104%</f>
        <v>#REF!</v>
      </c>
      <c r="G55" s="54">
        <v>477.32167905882352</v>
      </c>
    </row>
    <row r="56" spans="2:7" ht="144" customHeight="1" thickBot="1">
      <c r="B56" s="47" t="s">
        <v>54</v>
      </c>
      <c r="C56" s="70"/>
      <c r="D56" s="64" t="s">
        <v>25</v>
      </c>
      <c r="E56" s="53" t="e">
        <f>Таблица1[[#This Row],[Минимально публикуемые цены крупный опт]]*105%</f>
        <v>#REF!</v>
      </c>
      <c r="F56" s="54" t="e">
        <f>#REF!*104%</f>
        <v>#REF!</v>
      </c>
      <c r="G56" s="54">
        <v>461.1251350588235</v>
      </c>
    </row>
    <row r="57" spans="2:7" s="1" customFormat="1" ht="153.94999999999999" customHeight="1" thickBot="1">
      <c r="B57" s="42" t="s">
        <v>64</v>
      </c>
      <c r="C57" s="68"/>
      <c r="D57" s="52" t="s">
        <v>22</v>
      </c>
      <c r="E57" s="53" t="e">
        <f>Таблица1[[#This Row],[Минимально публикуемые цены крупный опт]]*105%</f>
        <v>#REF!</v>
      </c>
      <c r="F57" s="54" t="e">
        <f>#REF!*104%</f>
        <v>#REF!</v>
      </c>
      <c r="G57" s="54">
        <v>33.054171428571429</v>
      </c>
    </row>
    <row r="58" spans="2:7" s="1" customFormat="1" ht="139.5" customHeight="1" thickBot="1">
      <c r="B58" s="47" t="s">
        <v>43</v>
      </c>
      <c r="C58" s="14"/>
      <c r="D58" s="52" t="s">
        <v>25</v>
      </c>
      <c r="E58" s="53" t="e">
        <f>Таблица1[[#This Row],[Минимально публикуемые цены крупный опт]]*105%</f>
        <v>#REF!</v>
      </c>
      <c r="F58" s="54" t="e">
        <f>#REF!*104%</f>
        <v>#REF!</v>
      </c>
      <c r="G58" s="54">
        <v>631.18884705882363</v>
      </c>
    </row>
    <row r="59" spans="2:7" ht="43.5" customHeight="1" thickBot="1">
      <c r="B59" s="41" t="s">
        <v>65</v>
      </c>
      <c r="C59" s="32"/>
      <c r="D59" s="37"/>
      <c r="E59" s="65"/>
      <c r="F59" s="61"/>
      <c r="G59" s="61"/>
    </row>
    <row r="60" spans="2:7" ht="140.25" customHeight="1" thickBot="1">
      <c r="B60" s="48" t="s">
        <v>8</v>
      </c>
      <c r="C60" s="8"/>
      <c r="D60" s="64" t="s">
        <v>25</v>
      </c>
      <c r="E60" s="53" t="e">
        <f>Таблица1[[#This Row],[Минимально публикуемые цены крупный опт]]*105%</f>
        <v>#REF!</v>
      </c>
      <c r="F60" s="54" t="e">
        <f>#REF!*104%</f>
        <v>#REF!</v>
      </c>
      <c r="G60" s="54">
        <v>559.73350588235292</v>
      </c>
    </row>
    <row r="61" spans="2:7">
      <c r="B61" s="6"/>
      <c r="C61" s="4"/>
    </row>
    <row r="67" spans="3:3">
      <c r="C67"/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74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Каменный цветок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</dc:creator>
  <cp:lastModifiedBy>irina</cp:lastModifiedBy>
  <cp:lastPrinted>2019-03-05T11:56:46Z</cp:lastPrinted>
  <dcterms:created xsi:type="dcterms:W3CDTF">2018-10-31T10:03:06Z</dcterms:created>
  <dcterms:modified xsi:type="dcterms:W3CDTF">2020-08-13T08:37:43Z</dcterms:modified>
</cp:coreProperties>
</file>